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1075" windowHeight="97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7" i="1"/>
  <c r="G17"/>
  <c r="I17" s="1"/>
  <c r="G10"/>
  <c r="I10" s="1"/>
  <c r="J10" s="1"/>
  <c r="H10"/>
</calcChain>
</file>

<file path=xl/sharedStrings.xml><?xml version="1.0" encoding="utf-8"?>
<sst xmlns="http://schemas.openxmlformats.org/spreadsheetml/2006/main" count="26" uniqueCount="24">
  <si>
    <t>[kWh]</t>
  </si>
  <si>
    <t>[$]</t>
  </si>
  <si>
    <t>[panels]</t>
  </si>
  <si>
    <t>[W/panel]</t>
  </si>
  <si>
    <t>[kW]</t>
  </si>
  <si>
    <t>[kWh/kW/yr]</t>
  </si>
  <si>
    <t>[$/kW]</t>
  </si>
  <si>
    <t>[$/kWh]</t>
  </si>
  <si>
    <t>[yr]</t>
  </si>
  <si>
    <t>Capital Cost</t>
  </si>
  <si>
    <t>Saving on Electric Bill</t>
  </si>
  <si>
    <t>[$/yr]</t>
  </si>
  <si>
    <t>[kWh/yr]</t>
  </si>
  <si>
    <t>Savings on SRECs</t>
  </si>
  <si>
    <t>Total Savings</t>
  </si>
  <si>
    <t>Simple Payback</t>
  </si>
  <si>
    <t>Electrical Generation</t>
  </si>
  <si>
    <t>Retail Cost of Electric</t>
  </si>
  <si>
    <t>Unit Capital Cost</t>
  </si>
  <si>
    <t>Panel Count</t>
  </si>
  <si>
    <t>Annual Electricity</t>
  </si>
  <si>
    <t>Power per Panel</t>
  </si>
  <si>
    <t>System Power</t>
  </si>
  <si>
    <t>Electricity per Power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</si>
</sst>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2" fontId="0" fillId="0" borderId="1" xfId="0" applyNumberFormat="1" applyBorder="1" applyAlignment="1">
      <alignment horizontal="center" wrapText="1"/>
    </xf>
    <xf numFmtId="1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8:J18"/>
  <sheetViews>
    <sheetView tabSelected="1" workbookViewId="0">
      <selection activeCell="B6" sqref="B6"/>
    </sheetView>
  </sheetViews>
  <sheetFormatPr defaultRowHeight="15"/>
  <cols>
    <col min="1" max="2" width="9.140625" style="2"/>
    <col min="3" max="3" width="8.5703125" style="2" customWidth="1"/>
    <col min="4" max="4" width="10.140625" style="2" customWidth="1"/>
    <col min="5" max="5" width="11" style="1" bestFit="1" customWidth="1"/>
    <col min="6" max="6" width="10.42578125" style="2" bestFit="1" customWidth="1"/>
    <col min="7" max="7" width="11.7109375" style="2" customWidth="1"/>
    <col min="8" max="8" width="13.42578125" style="2" customWidth="1"/>
    <col min="9" max="9" width="9.5703125" style="2" bestFit="1" customWidth="1"/>
    <col min="10" max="10" width="9.42578125" style="2" customWidth="1"/>
    <col min="11" max="16384" width="9.140625" style="2"/>
  </cols>
  <sheetData>
    <row r="8" spans="4:10">
      <c r="D8" s="6" t="s">
        <v>9</v>
      </c>
      <c r="E8" s="7" t="s">
        <v>16</v>
      </c>
      <c r="F8" s="6" t="s">
        <v>17</v>
      </c>
      <c r="G8" s="6" t="s">
        <v>10</v>
      </c>
      <c r="H8" s="6" t="s">
        <v>13</v>
      </c>
      <c r="I8" s="6" t="s">
        <v>14</v>
      </c>
      <c r="J8" s="6" t="s">
        <v>15</v>
      </c>
    </row>
    <row r="9" spans="4:10">
      <c r="D9" s="6"/>
      <c r="E9" s="7"/>
      <c r="F9" s="6"/>
      <c r="G9" s="6"/>
      <c r="H9" s="6"/>
      <c r="I9" s="6"/>
      <c r="J9" s="6"/>
    </row>
    <row r="10" spans="4:10">
      <c r="D10" s="3">
        <v>271931</v>
      </c>
      <c r="E10" s="3">
        <v>44150</v>
      </c>
      <c r="F10" s="4">
        <v>0.18</v>
      </c>
      <c r="G10" s="3">
        <f>E10*F10</f>
        <v>7947</v>
      </c>
      <c r="H10" s="3">
        <f>E10/1000*260</f>
        <v>11479</v>
      </c>
      <c r="I10" s="3">
        <f>G10+H10</f>
        <v>19426</v>
      </c>
      <c r="J10" s="8">
        <f>D10/I10</f>
        <v>13.998301245753114</v>
      </c>
    </row>
    <row r="11" spans="4:10">
      <c r="D11" s="4" t="s">
        <v>1</v>
      </c>
      <c r="E11" s="4" t="s">
        <v>12</v>
      </c>
      <c r="F11" s="5" t="s">
        <v>7</v>
      </c>
      <c r="G11" s="5" t="s">
        <v>11</v>
      </c>
      <c r="H11" s="5" t="s">
        <v>11</v>
      </c>
      <c r="I11" s="5" t="s">
        <v>11</v>
      </c>
      <c r="J11" s="5" t="s">
        <v>8</v>
      </c>
    </row>
    <row r="15" spans="4:10">
      <c r="D15" s="6" t="s">
        <v>18</v>
      </c>
      <c r="E15" s="7" t="s">
        <v>19</v>
      </c>
      <c r="F15" s="6" t="s">
        <v>21</v>
      </c>
      <c r="G15" s="6" t="s">
        <v>22</v>
      </c>
      <c r="H15" s="6" t="s">
        <v>23</v>
      </c>
      <c r="I15" s="6" t="s">
        <v>20</v>
      </c>
    </row>
    <row r="16" spans="4:10">
      <c r="D16" s="6"/>
      <c r="E16" s="7"/>
      <c r="F16" s="6"/>
      <c r="G16" s="6"/>
      <c r="H16" s="6"/>
      <c r="I16" s="6"/>
    </row>
    <row r="17" spans="4:9">
      <c r="D17" s="3">
        <f>Sheet1!D10/G17</f>
        <v>6866.9444444444443</v>
      </c>
      <c r="E17" s="5">
        <v>198</v>
      </c>
      <c r="F17" s="5">
        <v>200</v>
      </c>
      <c r="G17" s="5">
        <f>(E17*F17)/1000</f>
        <v>39.6</v>
      </c>
      <c r="H17" s="5">
        <v>1200</v>
      </c>
      <c r="I17" s="5">
        <f>G17*H17</f>
        <v>47520</v>
      </c>
    </row>
    <row r="18" spans="4:9">
      <c r="D18" s="5" t="s">
        <v>6</v>
      </c>
      <c r="E18" s="5" t="s">
        <v>2</v>
      </c>
      <c r="F18" s="5" t="s">
        <v>3</v>
      </c>
      <c r="G18" s="5" t="s">
        <v>4</v>
      </c>
      <c r="H18" s="5" t="s">
        <v>5</v>
      </c>
      <c r="I18" s="5" t="s">
        <v>0</v>
      </c>
    </row>
  </sheetData>
  <mergeCells count="13">
    <mergeCell ref="I15:I16"/>
    <mergeCell ref="D15:D16"/>
    <mergeCell ref="E15:E16"/>
    <mergeCell ref="F15:F16"/>
    <mergeCell ref="G15:G16"/>
    <mergeCell ref="H15:H16"/>
    <mergeCell ref="D8:D9"/>
    <mergeCell ref="G8:G9"/>
    <mergeCell ref="I8:I9"/>
    <mergeCell ref="H8:H9"/>
    <mergeCell ref="J8:J9"/>
    <mergeCell ref="F8:F9"/>
    <mergeCell ref="E8:E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F2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Rowan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J. Muldowney</dc:creator>
  <cp:lastModifiedBy>Michael J. Muldowney</cp:lastModifiedBy>
  <dcterms:created xsi:type="dcterms:W3CDTF">2010-05-12T07:47:54Z</dcterms:created>
  <dcterms:modified xsi:type="dcterms:W3CDTF">2010-05-12T08:06:52Z</dcterms:modified>
</cp:coreProperties>
</file>